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0" yWindow="0" windowWidth="23300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'Feuil1'!$B$4:$L$62</definedName>
  </definedNames>
  <calcPr fullCalcOnLoad="1"/>
</workbook>
</file>

<file path=xl/sharedStrings.xml><?xml version="1.0" encoding="utf-8"?>
<sst xmlns="http://schemas.openxmlformats.org/spreadsheetml/2006/main" count="46" uniqueCount="44">
  <si>
    <t>Tickets restaurant</t>
  </si>
  <si>
    <t>Médecine du travail</t>
  </si>
  <si>
    <t>Conseil Général du Pas de Calais</t>
  </si>
  <si>
    <t>Ville de Lille</t>
  </si>
  <si>
    <t>74 SUBVENTIONS D'EXPLOITATION</t>
  </si>
  <si>
    <t>DÉPENSES</t>
  </si>
  <si>
    <t>RECETTES</t>
  </si>
  <si>
    <t>60 ACHATS</t>
  </si>
  <si>
    <t>61 SERVICES EXTERNES</t>
  </si>
  <si>
    <t>prime d'assurances</t>
  </si>
  <si>
    <t>62 AUTRES SERVICES EXTERNES</t>
  </si>
  <si>
    <t>64 FRAIS DE PERSONNEL</t>
  </si>
  <si>
    <t>Lille Métropole Communauté Urbaine</t>
  </si>
  <si>
    <t>TOTAL</t>
  </si>
  <si>
    <t>Conseil Général du Nord</t>
  </si>
  <si>
    <t>Lilas Autopartage</t>
  </si>
  <si>
    <t>Entretien vélo</t>
  </si>
  <si>
    <t>consommables bureautique</t>
  </si>
  <si>
    <t>Rémunération comptable</t>
  </si>
  <si>
    <t>Communauté Urbaine d'Arras</t>
  </si>
  <si>
    <t>réel</t>
  </si>
  <si>
    <t>prévu</t>
  </si>
  <si>
    <t>Fonds propres</t>
  </si>
  <si>
    <t>Communauté Urbaine de Dunkerque</t>
  </si>
  <si>
    <t>Centre ressource régional en écomobilité animé par l'ADAV</t>
  </si>
  <si>
    <t xml:space="preserve">Prestations de services </t>
  </si>
  <si>
    <t>Documentation</t>
  </si>
  <si>
    <t>Transport / hébergement / repas</t>
  </si>
  <si>
    <t>Adhésions</t>
  </si>
  <si>
    <t xml:space="preserve">Formations </t>
  </si>
  <si>
    <t>Agence de com</t>
  </si>
  <si>
    <t>salaires brut</t>
  </si>
  <si>
    <t>ADEME</t>
  </si>
  <si>
    <t>Région Nord Pas-de-Calais</t>
  </si>
  <si>
    <t>Communauté d'aggomération de Saint-Omer</t>
  </si>
  <si>
    <t>Loyer, charges, affranchissement, …</t>
  </si>
  <si>
    <t>cotisations sociales</t>
  </si>
  <si>
    <t>DREAL</t>
  </si>
  <si>
    <t>Ville de Hazebrouck</t>
  </si>
  <si>
    <t>Fait à Lille le 27 décembre 2016</t>
  </si>
  <si>
    <t>Olivier DUTEL</t>
  </si>
  <si>
    <t>Trésorier de Droit au vélo</t>
  </si>
  <si>
    <t>Tableau des charges acquittées et produits affectés à la réalisation du projet en 2016</t>
  </si>
  <si>
    <t>Gestion site Internet</t>
  </si>
</sst>
</file>

<file path=xl/styles.xml><?xml version="1.0" encoding="utf-8"?>
<styleSheet xmlns="http://schemas.openxmlformats.org/spreadsheetml/2006/main">
  <numFmts count="3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00"/>
    <numFmt numFmtId="181" formatCode="0.0"/>
    <numFmt numFmtId="182" formatCode="#,##0.0"/>
    <numFmt numFmtId="183" formatCode="#,##0.00\ _€"/>
    <numFmt numFmtId="184" formatCode="#,##0.00&quot;€&quot;"/>
    <numFmt numFmtId="185" formatCode="#,##0.00_€"/>
    <numFmt numFmtId="186" formatCode="#,##0.000\ _€"/>
    <numFmt numFmtId="187" formatCode="#,##0.0000\ _€"/>
    <numFmt numFmtId="188" formatCode="#,##0.0\ _€"/>
    <numFmt numFmtId="189" formatCode="#,##0.000_€"/>
    <numFmt numFmtId="190" formatCode="#,##0.0000_€"/>
    <numFmt numFmtId="191" formatCode="#,##0.00\ &quot;€&quot;"/>
  </numFmts>
  <fonts count="47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0"/>
      <name val="Arial"/>
      <family val="0"/>
    </font>
    <font>
      <b/>
      <sz val="10"/>
      <color theme="0"/>
      <name val="Arial"/>
      <family val="0"/>
    </font>
    <font>
      <b/>
      <sz val="16"/>
      <color theme="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Alignment="1">
      <alignment shrinkToFit="1"/>
    </xf>
    <xf numFmtId="4" fontId="0" fillId="0" borderId="0" xfId="0" applyNumberFormat="1" applyBorder="1" applyAlignment="1">
      <alignment shrinkToFit="1"/>
    </xf>
    <xf numFmtId="4" fontId="0" fillId="0" borderId="0" xfId="0" applyNumberFormat="1" applyBorder="1" applyAlignment="1">
      <alignment horizontal="right" shrinkToFit="1"/>
    </xf>
    <xf numFmtId="4" fontId="2" fillId="0" borderId="0" xfId="0" applyNumberFormat="1" applyFont="1" applyBorder="1" applyAlignment="1">
      <alignment horizontal="center" shrinkToFit="1"/>
    </xf>
    <xf numFmtId="4" fontId="2" fillId="0" borderId="10" xfId="0" applyNumberFormat="1" applyFont="1" applyBorder="1" applyAlignment="1">
      <alignment horizontal="center" shrinkToFit="1"/>
    </xf>
    <xf numFmtId="4" fontId="0" fillId="0" borderId="10" xfId="0" applyNumberFormat="1" applyBorder="1" applyAlignment="1">
      <alignment shrinkToFit="1"/>
    </xf>
    <xf numFmtId="4" fontId="3" fillId="0" borderId="10" xfId="0" applyNumberFormat="1" applyFont="1" applyBorder="1" applyAlignment="1">
      <alignment shrinkToFit="1"/>
    </xf>
    <xf numFmtId="4" fontId="0" fillId="0" borderId="0" xfId="0" applyNumberFormat="1" applyAlignment="1">
      <alignment horizontal="right" shrinkToFit="1"/>
    </xf>
    <xf numFmtId="0" fontId="0" fillId="0" borderId="0" xfId="0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3" fillId="0" borderId="0" xfId="0" applyFont="1" applyAlignment="1">
      <alignment/>
    </xf>
    <xf numFmtId="4" fontId="0" fillId="0" borderId="11" xfId="0" applyNumberFormat="1" applyBorder="1" applyAlignment="1">
      <alignment shrinkToFit="1"/>
    </xf>
    <xf numFmtId="4" fontId="3" fillId="0" borderId="11" xfId="0" applyNumberFormat="1" applyFont="1" applyBorder="1" applyAlignment="1">
      <alignment shrinkToFit="1"/>
    </xf>
    <xf numFmtId="4" fontId="0" fillId="0" borderId="11" xfId="0" applyNumberFormat="1" applyFill="1" applyBorder="1" applyAlignment="1">
      <alignment shrinkToFit="1"/>
    </xf>
    <xf numFmtId="4" fontId="3" fillId="0" borderId="12" xfId="0" applyNumberFormat="1" applyFont="1" applyBorder="1" applyAlignment="1">
      <alignment shrinkToFit="1"/>
    </xf>
    <xf numFmtId="4" fontId="3" fillId="0" borderId="13" xfId="0" applyNumberFormat="1" applyFont="1" applyBorder="1" applyAlignment="1">
      <alignment shrinkToFit="1"/>
    </xf>
    <xf numFmtId="4" fontId="3" fillId="0" borderId="14" xfId="0" applyNumberFormat="1" applyFont="1" applyBorder="1" applyAlignment="1">
      <alignment shrinkToFit="1"/>
    </xf>
    <xf numFmtId="0" fontId="3" fillId="0" borderId="13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" fontId="6" fillId="0" borderId="11" xfId="0" applyNumberFormat="1" applyFont="1" applyBorder="1" applyAlignment="1">
      <alignment horizontal="left" shrinkToFit="1"/>
    </xf>
    <xf numFmtId="191" fontId="0" fillId="0" borderId="0" xfId="0" applyNumberFormat="1" applyFont="1" applyBorder="1" applyAlignment="1">
      <alignment horizontal="right" vertical="center" shrinkToFit="1"/>
    </xf>
    <xf numFmtId="191" fontId="0" fillId="0" borderId="0" xfId="0" applyNumberFormat="1" applyBorder="1" applyAlignment="1">
      <alignment horizontal="right" shrinkToFit="1"/>
    </xf>
    <xf numFmtId="191" fontId="0" fillId="0" borderId="0" xfId="0" applyNumberFormat="1" applyFill="1" applyBorder="1" applyAlignment="1">
      <alignment horizontal="right" shrinkToFit="1"/>
    </xf>
    <xf numFmtId="191" fontId="3" fillId="0" borderId="13" xfId="0" applyNumberFormat="1" applyFont="1" applyBorder="1" applyAlignment="1">
      <alignment horizontal="right" shrinkToFit="1"/>
    </xf>
    <xf numFmtId="4" fontId="1" fillId="0" borderId="0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horizontal="right" vertical="center" shrinkToFit="1"/>
    </xf>
    <xf numFmtId="191" fontId="0" fillId="0" borderId="0" xfId="52" applyNumberFormat="1" applyFont="1" applyBorder="1" applyAlignment="1">
      <alignment horizontal="right" vertical="center" shrinkToFit="1"/>
    </xf>
    <xf numFmtId="191" fontId="0" fillId="0" borderId="0" xfId="0" applyNumberFormat="1" applyBorder="1" applyAlignment="1">
      <alignment/>
    </xf>
    <xf numFmtId="191" fontId="3" fillId="0" borderId="0" xfId="0" applyNumberFormat="1" applyFont="1" applyBorder="1" applyAlignment="1">
      <alignment horizontal="right" shrinkToFit="1"/>
    </xf>
    <xf numFmtId="4" fontId="1" fillId="0" borderId="0" xfId="0" applyNumberFormat="1" applyFont="1" applyBorder="1" applyAlignment="1">
      <alignment horizontal="center" vertical="center" shrinkToFit="1"/>
    </xf>
    <xf numFmtId="4" fontId="0" fillId="0" borderId="0" xfId="0" applyNumberFormat="1" applyAlignment="1">
      <alignment horizontal="center" shrinkToFit="1"/>
    </xf>
    <xf numFmtId="0" fontId="0" fillId="0" borderId="15" xfId="0" applyBorder="1" applyAlignment="1">
      <alignment/>
    </xf>
    <xf numFmtId="191" fontId="0" fillId="0" borderId="15" xfId="0" applyNumberFormat="1" applyBorder="1" applyAlignment="1">
      <alignment/>
    </xf>
    <xf numFmtId="191" fontId="3" fillId="0" borderId="16" xfId="0" applyNumberFormat="1" applyFont="1" applyBorder="1" applyAlignment="1">
      <alignment/>
    </xf>
    <xf numFmtId="4" fontId="3" fillId="0" borderId="0" xfId="0" applyNumberFormat="1" applyFont="1" applyBorder="1" applyAlignment="1">
      <alignment shrinkToFit="1"/>
    </xf>
    <xf numFmtId="0" fontId="3" fillId="0" borderId="0" xfId="0" applyFont="1" applyBorder="1" applyAlignment="1">
      <alignment/>
    </xf>
    <xf numFmtId="191" fontId="3" fillId="0" borderId="0" xfId="0" applyNumberFormat="1" applyFont="1" applyBorder="1" applyAlignment="1">
      <alignment/>
    </xf>
    <xf numFmtId="4" fontId="44" fillId="33" borderId="17" xfId="0" applyNumberFormat="1" applyFont="1" applyFill="1" applyBorder="1" applyAlignment="1">
      <alignment shrinkToFit="1"/>
    </xf>
    <xf numFmtId="1" fontId="45" fillId="33" borderId="18" xfId="0" applyNumberFormat="1" applyFont="1" applyFill="1" applyBorder="1" applyAlignment="1">
      <alignment horizontal="right" shrinkToFit="1"/>
    </xf>
    <xf numFmtId="4" fontId="45" fillId="33" borderId="19" xfId="0" applyNumberFormat="1" applyFont="1" applyFill="1" applyBorder="1" applyAlignment="1">
      <alignment shrinkToFit="1"/>
    </xf>
    <xf numFmtId="4" fontId="45" fillId="33" borderId="18" xfId="0" applyNumberFormat="1" applyFont="1" applyFill="1" applyBorder="1" applyAlignment="1">
      <alignment shrinkToFit="1"/>
    </xf>
    <xf numFmtId="0" fontId="45" fillId="33" borderId="18" xfId="0" applyFont="1" applyFill="1" applyBorder="1" applyAlignment="1">
      <alignment/>
    </xf>
    <xf numFmtId="0" fontId="45" fillId="33" borderId="18" xfId="0" applyFont="1" applyFill="1" applyBorder="1" applyAlignment="1">
      <alignment horizontal="right" shrinkToFit="1"/>
    </xf>
    <xf numFmtId="0" fontId="45" fillId="33" borderId="20" xfId="0" applyFont="1" applyFill="1" applyBorder="1" applyAlignment="1">
      <alignment horizontal="right"/>
    </xf>
    <xf numFmtId="4" fontId="44" fillId="33" borderId="0" xfId="0" applyNumberFormat="1" applyFont="1" applyFill="1" applyBorder="1" applyAlignment="1">
      <alignment horizontal="right" shrinkToFit="1"/>
    </xf>
    <xf numFmtId="4" fontId="44" fillId="33" borderId="0" xfId="0" applyNumberFormat="1" applyFont="1" applyFill="1" applyBorder="1" applyAlignment="1">
      <alignment shrinkToFit="1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right" shrinkToFit="1"/>
    </xf>
    <xf numFmtId="0" fontId="44" fillId="33" borderId="15" xfId="0" applyFont="1" applyFill="1" applyBorder="1" applyAlignment="1">
      <alignment/>
    </xf>
    <xf numFmtId="4" fontId="45" fillId="33" borderId="11" xfId="0" applyNumberFormat="1" applyFont="1" applyFill="1" applyBorder="1" applyAlignment="1">
      <alignment horizontal="right" shrinkToFit="1"/>
    </xf>
    <xf numFmtId="4" fontId="46" fillId="33" borderId="10" xfId="0" applyNumberFormat="1" applyFont="1" applyFill="1" applyBorder="1" applyAlignment="1">
      <alignment horizontal="center" shrinkToFit="1"/>
    </xf>
    <xf numFmtId="4" fontId="46" fillId="33" borderId="0" xfId="0" applyNumberFormat="1" applyFont="1" applyFill="1" applyBorder="1" applyAlignment="1">
      <alignment horizontal="center" shrinkToFit="1"/>
    </xf>
    <xf numFmtId="4" fontId="0" fillId="0" borderId="0" xfId="0" applyNumberFormat="1" applyAlignment="1">
      <alignment horizontal="right" shrinkToFit="1"/>
    </xf>
    <xf numFmtId="4" fontId="46" fillId="33" borderId="11" xfId="0" applyNumberFormat="1" applyFont="1" applyFill="1" applyBorder="1" applyAlignment="1">
      <alignment horizontal="center" shrinkToFit="1"/>
    </xf>
    <xf numFmtId="4" fontId="46" fillId="33" borderId="0" xfId="0" applyNumberFormat="1" applyFont="1" applyFill="1" applyBorder="1" applyAlignment="1">
      <alignment horizontal="center" shrinkToFit="1"/>
    </xf>
    <xf numFmtId="4" fontId="46" fillId="33" borderId="10" xfId="0" applyNumberFormat="1" applyFont="1" applyFill="1" applyBorder="1" applyAlignment="1">
      <alignment horizontal="center" shrinkToFit="1"/>
    </xf>
    <xf numFmtId="4" fontId="1" fillId="0" borderId="0" xfId="0" applyNumberFormat="1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 shrinkToFit="1"/>
    </xf>
    <xf numFmtId="4" fontId="0" fillId="0" borderId="0" xfId="0" applyNumberFormat="1" applyAlignment="1">
      <alignment horizontal="center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61"/>
  <sheetViews>
    <sheetView tabSelected="1" zoomScale="125" zoomScaleNormal="125" workbookViewId="0" topLeftCell="B6">
      <selection activeCell="O37" sqref="O37"/>
    </sheetView>
  </sheetViews>
  <sheetFormatPr defaultColWidth="11.421875" defaultRowHeight="12.75"/>
  <cols>
    <col min="2" max="2" width="29.140625" style="3" customWidth="1"/>
    <col min="3" max="4" width="10.8515625" style="10" customWidth="1"/>
    <col min="5" max="5" width="34.00390625" style="3" customWidth="1"/>
    <col min="6" max="8" width="0.13671875" style="3" hidden="1" customWidth="1"/>
    <col min="9" max="10" width="0.13671875" style="0" customWidth="1"/>
    <col min="11" max="11" width="10.8515625" style="12" customWidth="1"/>
    <col min="12" max="12" width="10.8515625" style="0" customWidth="1"/>
  </cols>
  <sheetData>
    <row r="4" spans="1:11" ht="16.5" customHeight="1">
      <c r="A4" s="28"/>
      <c r="B4" s="60" t="s">
        <v>24</v>
      </c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28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6.5" customHeight="1">
      <c r="A6" s="28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6.5" customHeight="1">
      <c r="A7" s="28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6.5" customHeight="1">
      <c r="A8" s="28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6.5" customHeight="1">
      <c r="A9" s="28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6.5" customHeight="1">
      <c r="A10" s="28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6.5" customHeight="1">
      <c r="A11" s="4"/>
      <c r="B11" s="61" t="s">
        <v>42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16.5" customHeight="1">
      <c r="B12" s="21"/>
      <c r="C12" s="22"/>
      <c r="D12" s="22"/>
      <c r="E12" s="21"/>
      <c r="F12" s="21"/>
      <c r="G12" s="21"/>
      <c r="H12" s="21"/>
      <c r="I12" s="2"/>
      <c r="J12" s="2"/>
      <c r="K12" s="11"/>
    </row>
    <row r="13" spans="2:11" ht="12.75" customHeight="1" thickBot="1">
      <c r="B13" s="4"/>
      <c r="C13" s="5"/>
      <c r="D13" s="5"/>
      <c r="E13" s="4"/>
      <c r="F13" s="4"/>
      <c r="G13" s="4"/>
      <c r="H13" s="4"/>
      <c r="I13" s="1"/>
      <c r="J13" s="1"/>
      <c r="K13" s="11"/>
    </row>
    <row r="14" spans="2:12" ht="12" customHeight="1">
      <c r="B14" s="41"/>
      <c r="C14" s="42" t="s">
        <v>21</v>
      </c>
      <c r="D14" s="42" t="s">
        <v>20</v>
      </c>
      <c r="E14" s="43"/>
      <c r="F14" s="44">
        <v>2005</v>
      </c>
      <c r="G14" s="44"/>
      <c r="H14" s="44">
        <v>2006</v>
      </c>
      <c r="I14" s="45"/>
      <c r="J14" s="45"/>
      <c r="K14" s="46" t="s">
        <v>21</v>
      </c>
      <c r="L14" s="47" t="s">
        <v>20</v>
      </c>
    </row>
    <row r="15" spans="2:12" ht="12" customHeight="1">
      <c r="B15" s="57" t="s">
        <v>5</v>
      </c>
      <c r="C15" s="58"/>
      <c r="D15" s="48"/>
      <c r="E15" s="59" t="s">
        <v>6</v>
      </c>
      <c r="F15" s="58"/>
      <c r="G15" s="49"/>
      <c r="H15" s="49"/>
      <c r="I15" s="50"/>
      <c r="J15" s="50"/>
      <c r="K15" s="51"/>
      <c r="L15" s="52"/>
    </row>
    <row r="16" spans="2:12" ht="12" customHeight="1">
      <c r="B16" s="57"/>
      <c r="C16" s="58"/>
      <c r="D16" s="48"/>
      <c r="E16" s="59"/>
      <c r="F16" s="58"/>
      <c r="G16" s="49"/>
      <c r="H16" s="49"/>
      <c r="I16" s="50"/>
      <c r="J16" s="50"/>
      <c r="K16" s="51"/>
      <c r="L16" s="52"/>
    </row>
    <row r="17" spans="2:12" ht="18">
      <c r="B17" s="53"/>
      <c r="C17" s="48"/>
      <c r="D17" s="48"/>
      <c r="E17" s="54"/>
      <c r="F17" s="55"/>
      <c r="G17" s="49"/>
      <c r="H17" s="49"/>
      <c r="I17" s="50"/>
      <c r="J17" s="50"/>
      <c r="K17" s="51"/>
      <c r="L17" s="52"/>
    </row>
    <row r="18" spans="2:12" ht="18">
      <c r="B18" s="23"/>
      <c r="C18" s="5"/>
      <c r="D18" s="5"/>
      <c r="E18" s="7"/>
      <c r="F18" s="6"/>
      <c r="G18" s="4"/>
      <c r="H18" s="4"/>
      <c r="I18" s="1"/>
      <c r="J18" s="1"/>
      <c r="K18" s="11"/>
      <c r="L18" s="35"/>
    </row>
    <row r="19" spans="2:12" ht="12">
      <c r="B19" s="15"/>
      <c r="C19" s="32"/>
      <c r="D19" s="32"/>
      <c r="E19" s="9" t="s">
        <v>4</v>
      </c>
      <c r="F19" s="4"/>
      <c r="G19" s="4"/>
      <c r="H19" s="4"/>
      <c r="I19" s="1"/>
      <c r="J19" s="1"/>
      <c r="K19" s="25"/>
      <c r="L19" s="36"/>
    </row>
    <row r="20" spans="2:12" ht="12">
      <c r="B20" s="15"/>
      <c r="C20" s="32"/>
      <c r="D20" s="32"/>
      <c r="E20" s="8"/>
      <c r="F20" s="4"/>
      <c r="G20" s="4"/>
      <c r="H20" s="4"/>
      <c r="I20" s="1"/>
      <c r="J20" s="1"/>
      <c r="K20" s="30"/>
      <c r="L20" s="36"/>
    </row>
    <row r="21" spans="2:12" ht="12">
      <c r="B21" s="15" t="s">
        <v>7</v>
      </c>
      <c r="C21" s="32">
        <v>2720</v>
      </c>
      <c r="D21" s="32">
        <f>SUM(D22+D24)</f>
        <v>1734</v>
      </c>
      <c r="E21" s="8" t="s">
        <v>32</v>
      </c>
      <c r="F21" s="4">
        <v>36500</v>
      </c>
      <c r="G21" s="4">
        <v>39500</v>
      </c>
      <c r="H21" s="4"/>
      <c r="I21" s="1"/>
      <c r="J21" s="1"/>
      <c r="K21" s="30">
        <v>43000</v>
      </c>
      <c r="L21" s="36">
        <v>43000</v>
      </c>
    </row>
    <row r="22" spans="2:12" ht="12">
      <c r="B22" s="14" t="s">
        <v>25</v>
      </c>
      <c r="C22" s="25">
        <v>2170</v>
      </c>
      <c r="D22" s="25">
        <v>1734</v>
      </c>
      <c r="E22" s="8" t="s">
        <v>37</v>
      </c>
      <c r="F22" s="4"/>
      <c r="G22" s="4"/>
      <c r="H22" s="4"/>
      <c r="I22" s="1"/>
      <c r="J22" s="1"/>
      <c r="K22" s="30">
        <v>6000</v>
      </c>
      <c r="L22" s="36">
        <v>0</v>
      </c>
    </row>
    <row r="23" spans="2:12" ht="12">
      <c r="B23" s="14" t="s">
        <v>17</v>
      </c>
      <c r="C23" s="25">
        <v>550</v>
      </c>
      <c r="D23" s="25">
        <v>867</v>
      </c>
      <c r="E23" s="8" t="s">
        <v>33</v>
      </c>
      <c r="F23" s="4"/>
      <c r="G23" s="4"/>
      <c r="H23" s="4"/>
      <c r="I23" s="1"/>
      <c r="J23" s="1"/>
      <c r="K23" s="30">
        <v>16000</v>
      </c>
      <c r="L23" s="36">
        <v>16000</v>
      </c>
    </row>
    <row r="24" spans="2:12" ht="12">
      <c r="B24" s="14"/>
      <c r="C24" s="5"/>
      <c r="D24" s="5"/>
      <c r="E24" s="8"/>
      <c r="F24" s="4">
        <v>10000</v>
      </c>
      <c r="G24" s="4">
        <v>10000</v>
      </c>
      <c r="H24" s="4"/>
      <c r="I24" s="1"/>
      <c r="J24" s="1"/>
      <c r="K24" s="24"/>
      <c r="L24" s="36"/>
    </row>
    <row r="25" spans="2:12" ht="12">
      <c r="B25" s="14"/>
      <c r="C25" s="25"/>
      <c r="D25" s="25"/>
      <c r="E25" s="8" t="s">
        <v>14</v>
      </c>
      <c r="F25" s="4">
        <v>2000</v>
      </c>
      <c r="G25" s="4">
        <v>2500</v>
      </c>
      <c r="H25" s="4"/>
      <c r="I25" s="1"/>
      <c r="J25" s="29">
        <v>2500</v>
      </c>
      <c r="K25" s="24">
        <v>2000</v>
      </c>
      <c r="L25" s="36">
        <v>2000</v>
      </c>
    </row>
    <row r="26" spans="2:12" ht="12">
      <c r="B26" s="15" t="s">
        <v>8</v>
      </c>
      <c r="C26" s="32">
        <f>SUM(C27:C31)</f>
        <v>850</v>
      </c>
      <c r="D26" s="32">
        <f>SUM(D27:D31)</f>
        <v>2306</v>
      </c>
      <c r="E26" s="8" t="s">
        <v>2</v>
      </c>
      <c r="F26" s="4">
        <v>3000</v>
      </c>
      <c r="G26" s="4">
        <v>3500</v>
      </c>
      <c r="H26" s="4"/>
      <c r="I26" s="1"/>
      <c r="J26" s="29">
        <v>2000</v>
      </c>
      <c r="K26" s="24">
        <v>2000</v>
      </c>
      <c r="L26" s="36">
        <v>2000</v>
      </c>
    </row>
    <row r="27" spans="2:12" ht="12">
      <c r="B27" s="14" t="s">
        <v>9</v>
      </c>
      <c r="C27" s="25">
        <v>250</v>
      </c>
      <c r="D27" s="25">
        <v>249</v>
      </c>
      <c r="E27" s="8" t="s">
        <v>12</v>
      </c>
      <c r="F27" s="4">
        <v>1500</v>
      </c>
      <c r="G27" s="4">
        <v>2000</v>
      </c>
      <c r="H27" s="4"/>
      <c r="I27" s="1"/>
      <c r="J27" s="29">
        <v>7000</v>
      </c>
      <c r="K27" s="24">
        <v>5000</v>
      </c>
      <c r="L27" s="36">
        <v>5000</v>
      </c>
    </row>
    <row r="28" spans="2:12" ht="12">
      <c r="B28" s="14" t="s">
        <v>35</v>
      </c>
      <c r="C28" s="25"/>
      <c r="D28" s="25">
        <v>2057</v>
      </c>
      <c r="E28" s="8" t="s">
        <v>19</v>
      </c>
      <c r="F28" s="4"/>
      <c r="G28" s="4"/>
      <c r="H28" s="4"/>
      <c r="I28" s="1"/>
      <c r="J28" s="29">
        <v>710</v>
      </c>
      <c r="K28" s="24">
        <v>500</v>
      </c>
      <c r="L28" s="36">
        <v>500</v>
      </c>
    </row>
    <row r="29" spans="2:12" ht="12">
      <c r="B29" s="14" t="s">
        <v>26</v>
      </c>
      <c r="C29" s="25">
        <v>600</v>
      </c>
      <c r="D29" s="25">
        <v>0</v>
      </c>
      <c r="E29" s="8" t="s">
        <v>23</v>
      </c>
      <c r="F29" s="4"/>
      <c r="G29" s="4"/>
      <c r="H29" s="4"/>
      <c r="I29" s="1"/>
      <c r="J29" s="29">
        <v>600</v>
      </c>
      <c r="K29" s="24">
        <v>1000</v>
      </c>
      <c r="L29" s="36">
        <v>1000</v>
      </c>
    </row>
    <row r="30" spans="2:12" ht="12">
      <c r="B30" s="14"/>
      <c r="C30" s="25"/>
      <c r="D30" s="25"/>
      <c r="E30" s="8" t="s">
        <v>34</v>
      </c>
      <c r="F30" s="4"/>
      <c r="G30" s="4"/>
      <c r="H30" s="4"/>
      <c r="I30" s="1"/>
      <c r="J30" s="29"/>
      <c r="K30" s="24">
        <v>3000</v>
      </c>
      <c r="L30" s="36">
        <v>3000</v>
      </c>
    </row>
    <row r="31" spans="2:12" ht="12">
      <c r="B31" s="14"/>
      <c r="C31" s="25"/>
      <c r="D31" s="25"/>
      <c r="E31" s="8"/>
      <c r="F31" s="4"/>
      <c r="G31" s="4"/>
      <c r="H31" s="4"/>
      <c r="I31" s="1"/>
      <c r="J31" s="29"/>
      <c r="K31" s="24"/>
      <c r="L31" s="36"/>
    </row>
    <row r="32" spans="2:12" ht="12">
      <c r="B32" s="15" t="s">
        <v>10</v>
      </c>
      <c r="C32" s="32">
        <f>SUM(C33:C40)</f>
        <v>27400</v>
      </c>
      <c r="D32" s="32">
        <f>SUM(D33:D40)</f>
        <v>25235.920000000002</v>
      </c>
      <c r="E32" s="8" t="s">
        <v>38</v>
      </c>
      <c r="F32" s="4">
        <v>12500</v>
      </c>
      <c r="G32" s="4"/>
      <c r="H32" s="4"/>
      <c r="I32" s="1"/>
      <c r="J32" s="1"/>
      <c r="K32" s="25">
        <v>250</v>
      </c>
      <c r="L32" s="36">
        <v>250</v>
      </c>
    </row>
    <row r="33" spans="2:12" ht="12">
      <c r="B33" s="14" t="s">
        <v>15</v>
      </c>
      <c r="C33" s="25">
        <v>1600</v>
      </c>
      <c r="D33" s="25">
        <v>776</v>
      </c>
      <c r="E33" s="8" t="s">
        <v>3</v>
      </c>
      <c r="F33" s="4">
        <v>10000</v>
      </c>
      <c r="G33" s="4">
        <v>10000</v>
      </c>
      <c r="H33" s="4"/>
      <c r="I33" s="1"/>
      <c r="J33" s="29">
        <v>1000</v>
      </c>
      <c r="K33" s="24">
        <v>2000</v>
      </c>
      <c r="L33" s="36">
        <v>0</v>
      </c>
    </row>
    <row r="34" spans="2:12" ht="12">
      <c r="B34" s="14" t="s">
        <v>27</v>
      </c>
      <c r="C34" s="25">
        <v>2600</v>
      </c>
      <c r="D34" s="25">
        <v>1184</v>
      </c>
      <c r="E34" s="8"/>
      <c r="F34" s="4">
        <v>10823</v>
      </c>
      <c r="G34" s="4"/>
      <c r="H34" s="4"/>
      <c r="I34" s="1"/>
      <c r="J34" s="1"/>
      <c r="K34" s="25"/>
      <c r="L34" s="36"/>
    </row>
    <row r="35" spans="2:12" ht="12">
      <c r="B35" s="14" t="s">
        <v>16</v>
      </c>
      <c r="C35" s="25">
        <v>400</v>
      </c>
      <c r="D35" s="25">
        <v>428.2</v>
      </c>
      <c r="E35" s="8" t="s">
        <v>22</v>
      </c>
      <c r="F35" s="4"/>
      <c r="G35" s="4"/>
      <c r="H35" s="4"/>
      <c r="I35" s="1"/>
      <c r="J35" s="1"/>
      <c r="K35" s="31">
        <v>1750</v>
      </c>
      <c r="L35" s="36">
        <v>9855.92</v>
      </c>
    </row>
    <row r="36" spans="2:12" ht="12">
      <c r="B36" s="16" t="s">
        <v>18</v>
      </c>
      <c r="C36" s="26">
        <v>2500</v>
      </c>
      <c r="D36" s="26">
        <v>1942</v>
      </c>
      <c r="E36" s="8"/>
      <c r="F36" s="4"/>
      <c r="G36" s="4"/>
      <c r="H36" s="4"/>
      <c r="I36" s="1"/>
      <c r="J36" s="1"/>
      <c r="K36" s="25"/>
      <c r="L36" s="36"/>
    </row>
    <row r="37" spans="2:12" ht="12">
      <c r="B37" s="16" t="s">
        <v>28</v>
      </c>
      <c r="C37" s="26">
        <v>300</v>
      </c>
      <c r="D37" s="26">
        <v>260</v>
      </c>
      <c r="E37" s="8"/>
      <c r="F37" s="4"/>
      <c r="G37" s="4"/>
      <c r="H37" s="4"/>
      <c r="I37" s="1"/>
      <c r="J37" s="1"/>
      <c r="K37" s="25"/>
      <c r="L37" s="36"/>
    </row>
    <row r="38" spans="2:12" ht="12">
      <c r="B38" s="16" t="s">
        <v>29</v>
      </c>
      <c r="C38" s="26">
        <v>1000</v>
      </c>
      <c r="D38" s="26">
        <v>801</v>
      </c>
      <c r="E38" s="8"/>
      <c r="F38" s="4"/>
      <c r="G38" s="4"/>
      <c r="H38" s="4"/>
      <c r="I38" s="1"/>
      <c r="J38" s="1"/>
      <c r="K38" s="25"/>
      <c r="L38" s="36"/>
    </row>
    <row r="39" spans="2:12" ht="12">
      <c r="B39" s="16" t="s">
        <v>30</v>
      </c>
      <c r="C39" s="26">
        <v>19000</v>
      </c>
      <c r="D39" s="26">
        <v>18344.72</v>
      </c>
      <c r="E39" s="8"/>
      <c r="F39" s="4"/>
      <c r="G39" s="4"/>
      <c r="H39" s="4"/>
      <c r="I39" s="1"/>
      <c r="J39" s="1"/>
      <c r="K39" s="25"/>
      <c r="L39" s="36"/>
    </row>
    <row r="40" spans="2:12" ht="12">
      <c r="B40" s="16" t="s">
        <v>43</v>
      </c>
      <c r="C40" s="26"/>
      <c r="D40" s="26">
        <v>1500</v>
      </c>
      <c r="E40" s="8"/>
      <c r="F40" s="4"/>
      <c r="G40" s="4"/>
      <c r="H40" s="4"/>
      <c r="I40" s="1"/>
      <c r="J40" s="1"/>
      <c r="K40" s="31"/>
      <c r="L40" s="36"/>
    </row>
    <row r="41" spans="2:12" ht="12">
      <c r="B41" s="14"/>
      <c r="C41" s="25"/>
      <c r="D41" s="25"/>
      <c r="E41" s="9"/>
      <c r="F41" s="4"/>
      <c r="G41" s="4"/>
      <c r="H41" s="4"/>
      <c r="I41" s="1"/>
      <c r="J41" s="1"/>
      <c r="K41" s="25"/>
      <c r="L41" s="36"/>
    </row>
    <row r="42" spans="2:12" ht="12">
      <c r="B42" s="15" t="s">
        <v>11</v>
      </c>
      <c r="C42" s="32">
        <f>SUM(C43:C46)</f>
        <v>51530</v>
      </c>
      <c r="D42" s="32">
        <f>SUM(D43:D46)</f>
        <v>53330</v>
      </c>
      <c r="E42" s="8"/>
      <c r="F42" s="4"/>
      <c r="G42" s="4"/>
      <c r="H42" s="4"/>
      <c r="I42" s="1"/>
      <c r="J42" s="1"/>
      <c r="K42" s="25"/>
      <c r="L42" s="36"/>
    </row>
    <row r="43" spans="2:12" ht="12">
      <c r="B43" s="14" t="s">
        <v>31</v>
      </c>
      <c r="C43" s="25">
        <v>34280</v>
      </c>
      <c r="D43" s="25">
        <v>34880</v>
      </c>
      <c r="E43" s="8"/>
      <c r="F43" s="4"/>
      <c r="G43" s="4"/>
      <c r="H43" s="4"/>
      <c r="I43" s="1"/>
      <c r="J43" s="1"/>
      <c r="K43" s="25"/>
      <c r="L43" s="36"/>
    </row>
    <row r="44" spans="2:12" ht="12">
      <c r="B44" s="14" t="s">
        <v>36</v>
      </c>
      <c r="C44" s="25">
        <v>16400</v>
      </c>
      <c r="D44" s="25">
        <v>17600</v>
      </c>
      <c r="E44" s="8"/>
      <c r="F44" s="4"/>
      <c r="G44" s="4"/>
      <c r="H44" s="4"/>
      <c r="I44" s="1"/>
      <c r="J44" s="1"/>
      <c r="K44" s="25"/>
      <c r="L44" s="36"/>
    </row>
    <row r="45" spans="2:12" ht="12">
      <c r="B45" s="14" t="s">
        <v>0</v>
      </c>
      <c r="C45" s="25">
        <v>700</v>
      </c>
      <c r="D45" s="25">
        <v>700</v>
      </c>
      <c r="E45" s="8"/>
      <c r="F45" s="4"/>
      <c r="G45" s="4"/>
      <c r="H45" s="4"/>
      <c r="I45" s="1"/>
      <c r="J45" s="1"/>
      <c r="K45" s="25"/>
      <c r="L45" s="36"/>
    </row>
    <row r="46" spans="2:12" ht="12">
      <c r="B46" s="14" t="s">
        <v>1</v>
      </c>
      <c r="C46" s="25">
        <v>150</v>
      </c>
      <c r="D46" s="25">
        <v>150</v>
      </c>
      <c r="E46" s="8"/>
      <c r="F46" s="4"/>
      <c r="G46" s="4"/>
      <c r="H46" s="4"/>
      <c r="I46" s="1"/>
      <c r="J46" s="1"/>
      <c r="K46" s="25"/>
      <c r="L46" s="36"/>
    </row>
    <row r="47" spans="2:12" ht="12">
      <c r="B47" s="14"/>
      <c r="C47" s="25"/>
      <c r="D47" s="25"/>
      <c r="E47" s="8"/>
      <c r="F47" s="4"/>
      <c r="G47" s="4"/>
      <c r="H47" s="4"/>
      <c r="I47" s="1"/>
      <c r="J47" s="1"/>
      <c r="K47" s="25"/>
      <c r="L47" s="36"/>
    </row>
    <row r="48" spans="2:12" ht="12">
      <c r="B48" s="14"/>
      <c r="C48" s="25"/>
      <c r="D48" s="25"/>
      <c r="E48" s="8"/>
      <c r="F48" s="4"/>
      <c r="G48" s="4"/>
      <c r="H48" s="4"/>
      <c r="I48" s="1"/>
      <c r="J48" s="1"/>
      <c r="K48" s="25"/>
      <c r="L48" s="36"/>
    </row>
    <row r="49" spans="2:12" s="13" customFormat="1" ht="12.75" thickBot="1">
      <c r="B49" s="17" t="s">
        <v>13</v>
      </c>
      <c r="C49" s="27">
        <f>SUM(C21+C26+C32+C42)</f>
        <v>82500</v>
      </c>
      <c r="D49" s="27">
        <f>D21+D26+D32+D42</f>
        <v>82605.92</v>
      </c>
      <c r="E49" s="19"/>
      <c r="F49" s="18"/>
      <c r="G49" s="18"/>
      <c r="H49" s="18"/>
      <c r="I49" s="20"/>
      <c r="J49" s="20"/>
      <c r="K49" s="27">
        <f>SUM(K20:K35)</f>
        <v>82500</v>
      </c>
      <c r="L49" s="37">
        <f>SUM(L20:L35)</f>
        <v>82605.92</v>
      </c>
    </row>
    <row r="50" spans="2:12" s="13" customFormat="1" ht="12">
      <c r="B50" s="38"/>
      <c r="C50" s="32"/>
      <c r="D50" s="32"/>
      <c r="E50" s="38"/>
      <c r="F50" s="38"/>
      <c r="G50" s="38"/>
      <c r="H50" s="38"/>
      <c r="I50" s="39"/>
      <c r="J50" s="39"/>
      <c r="K50" s="32"/>
      <c r="L50" s="40"/>
    </row>
    <row r="51" spans="2:12" s="13" customFormat="1" ht="12">
      <c r="B51" s="38"/>
      <c r="C51" s="32"/>
      <c r="D51" s="32"/>
      <c r="E51" s="38"/>
      <c r="F51" s="38"/>
      <c r="G51" s="38"/>
      <c r="H51" s="38"/>
      <c r="I51" s="39"/>
      <c r="J51" s="39"/>
      <c r="K51" s="32"/>
      <c r="L51" s="40"/>
    </row>
    <row r="52" spans="2:12" s="13" customFormat="1" ht="12">
      <c r="B52" s="38"/>
      <c r="C52" s="32"/>
      <c r="D52" s="32"/>
      <c r="E52" s="38"/>
      <c r="F52" s="38"/>
      <c r="G52" s="38"/>
      <c r="H52" s="38"/>
      <c r="I52" s="39"/>
      <c r="J52" s="39"/>
      <c r="K52" s="32"/>
      <c r="L52" s="40"/>
    </row>
    <row r="54" spans="5:12" ht="12">
      <c r="E54" s="62" t="s">
        <v>39</v>
      </c>
      <c r="F54" s="62"/>
      <c r="G54" s="62"/>
      <c r="H54" s="62"/>
      <c r="I54" s="62"/>
      <c r="J54" s="62"/>
      <c r="K54" s="62"/>
      <c r="L54" s="62"/>
    </row>
    <row r="55" spans="5:12" ht="12">
      <c r="E55" s="34"/>
      <c r="F55" s="34"/>
      <c r="G55" s="34"/>
      <c r="H55" s="34"/>
      <c r="I55" s="34"/>
      <c r="J55" s="34"/>
      <c r="K55" s="34"/>
      <c r="L55" s="34"/>
    </row>
    <row r="56" spans="5:12" ht="12">
      <c r="E56" s="34"/>
      <c r="F56" s="34"/>
      <c r="G56" s="34"/>
      <c r="H56" s="34"/>
      <c r="I56" s="34"/>
      <c r="J56" s="34"/>
      <c r="K56" s="34"/>
      <c r="L56" s="34"/>
    </row>
    <row r="57" spans="5:12" ht="12">
      <c r="E57" s="34"/>
      <c r="F57" s="34"/>
      <c r="G57" s="34"/>
      <c r="H57" s="34"/>
      <c r="I57" s="34"/>
      <c r="J57" s="34"/>
      <c r="K57" s="34"/>
      <c r="L57" s="34"/>
    </row>
    <row r="58" ht="12">
      <c r="K58" s="11"/>
    </row>
    <row r="59" ht="12">
      <c r="K59" s="11"/>
    </row>
    <row r="60" spans="5:12" ht="12">
      <c r="E60" s="56" t="s">
        <v>40</v>
      </c>
      <c r="F60" s="56"/>
      <c r="G60" s="56"/>
      <c r="H60" s="56"/>
      <c r="I60" s="56"/>
      <c r="J60" s="56"/>
      <c r="K60" s="56"/>
      <c r="L60" s="56"/>
    </row>
    <row r="61" spans="5:12" ht="12">
      <c r="E61" s="56" t="s">
        <v>41</v>
      </c>
      <c r="F61" s="56"/>
      <c r="G61" s="56"/>
      <c r="H61" s="56"/>
      <c r="I61" s="56"/>
      <c r="J61" s="56"/>
      <c r="K61" s="56"/>
      <c r="L61" s="56"/>
    </row>
  </sheetData>
  <sheetProtection/>
  <mergeCells count="7">
    <mergeCell ref="E61:L61"/>
    <mergeCell ref="B15:C16"/>
    <mergeCell ref="E15:F16"/>
    <mergeCell ref="B4:K5"/>
    <mergeCell ref="B11:K11"/>
    <mergeCell ref="E54:L54"/>
    <mergeCell ref="E60:L60"/>
  </mergeCells>
  <printOptions/>
  <pageMargins left="0.7500000000000001" right="0.7500000000000001" top="0.984251969" bottom="0.984251969" header="0.49" footer="0.49"/>
  <pageSetup fitToHeight="1" fitToWidth="1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Aventis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nomade</dc:creator>
  <cp:keywords/>
  <dc:description/>
  <cp:lastModifiedBy>ADAV Droit au vélo</cp:lastModifiedBy>
  <cp:lastPrinted>2016-12-27T18:32:44Z</cp:lastPrinted>
  <dcterms:created xsi:type="dcterms:W3CDTF">2006-01-06T08:20:24Z</dcterms:created>
  <dcterms:modified xsi:type="dcterms:W3CDTF">2016-12-27T18:35:56Z</dcterms:modified>
  <cp:category/>
  <cp:version/>
  <cp:contentType/>
  <cp:contentStatus/>
</cp:coreProperties>
</file>